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95" windowWidth="10950" windowHeight="6330" activeTab="0"/>
  </bookViews>
  <sheets>
    <sheet name="5.04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<sst xmlns="http://schemas.openxmlformats.org/spreadsheetml/2006/main" count="20" uniqueCount="19">
  <si>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År</t>
  </si>
  <si>
    <t>Friliggande</t>
  </si>
  <si>
    <t>Rad- och</t>
  </si>
  <si>
    <t xml:space="preserve">Summa </t>
  </si>
  <si>
    <t>småhus</t>
  </si>
  <si>
    <t>kedjehus</t>
  </si>
  <si>
    <t>lägenheter</t>
  </si>
  <si>
    <t xml:space="preserve">  -</t>
  </si>
  <si>
    <t>-</t>
  </si>
  <si>
    <t>Källa:  Fastighetskontoret</t>
  </si>
  <si>
    <t>efter hustyp</t>
  </si>
  <si>
    <t>Flerbo-</t>
  </si>
  <si>
    <t>Lägenheter</t>
  </si>
  <si>
    <t>stadshus</t>
  </si>
  <si>
    <r>
      <t>i specialhus</t>
    </r>
    <r>
      <rPr>
        <b/>
        <vertAlign val="superscript"/>
        <sz val="10"/>
        <color indexed="9"/>
        <rFont val="Arial"/>
        <family val="2"/>
      </rPr>
      <t>1</t>
    </r>
  </si>
  <si>
    <t>1  Specialhus omfattar studentbostäder, gruppboenden, äldreboenden mm.</t>
  </si>
  <si>
    <t>2  Ingår i friliggande småhus.</t>
  </si>
  <si>
    <t>Bostäder, byggande och hushåll:</t>
  </si>
  <si>
    <t xml:space="preserve">Färdigställda bostadslägenheter 1985-2013, nybyggnad 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</si>
</sst>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#,##0.0"/>
    <numFmt numFmtId="171" formatCode="#,##0&quot; kr&quot;;&quot;-&quot;#,##0&quot; kr&quot;"/>
    <numFmt numFmtId="172" formatCode="#,##0&quot; kr&quot;;[Red]&quot;-&quot;#,##0&quot; kr&quot;"/>
    <numFmt numFmtId="173" formatCode="#,##0.00&quot; kr&quot;;&quot;-&quot;#,##0.00&quot; kr&quot;"/>
    <numFmt numFmtId="174" formatCode="#,##0.00&quot; kr&quot;;[Red]&quot;-&quot;#,##0.00&quot; kr&quot;"/>
    <numFmt numFmtId="175" formatCode="yy\-m\-d"/>
    <numFmt numFmtId="176" formatCode="d\-mmm\-yy"/>
    <numFmt numFmtId="177" formatCode="d\-mmm"/>
    <numFmt numFmtId="178" formatCode="mmm\-yy"/>
    <numFmt numFmtId="179" formatCode="h\.mm\ AM/PM"/>
    <numFmt numFmtId="180" formatCode="h\.mm\.ss\ AM/PM"/>
    <numFmt numFmtId="181" formatCode="h\.mm"/>
    <numFmt numFmtId="182" formatCode="h\.mm\.ss"/>
    <numFmt numFmtId="183" formatCode="yy\-m\-d\ h\.mm"/>
    <numFmt numFmtId="184" formatCode="0.000"/>
    <numFmt numFmtId="185" formatCode="0.0000"/>
    <numFmt numFmtId="186" formatCode="0.00000"/>
    <numFmt numFmtId="187" formatCode="&quot;Ja&quot;;&quot;Ja&quot;;&quot;Nej&quot;"/>
    <numFmt numFmtId="188" formatCode="&quot;Sant&quot;;&quot;Sant&quot;;&quot;Falskt&quot;"/>
    <numFmt numFmtId="189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MS Sans Serif"/>
      <family val="0"/>
    </font>
    <font>
      <i/>
      <sz val="10"/>
      <name val="Univers (W1)"/>
      <family val="0"/>
    </font>
    <font>
      <sz val="10"/>
      <name val="Univers (W1)"/>
      <family val="0"/>
    </font>
    <font>
      <sz val="8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8" fillId="0" borderId="0" xfId="50" applyFont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9" fillId="0" borderId="0" xfId="50" applyFont="1" applyAlignment="1">
      <alignment/>
      <protection/>
    </xf>
    <xf numFmtId="0" fontId="13" fillId="33" borderId="0" xfId="50" applyFont="1" applyFill="1" applyBorder="1" applyAlignment="1">
      <alignment horizontal="right" vertical="center"/>
      <protection/>
    </xf>
    <xf numFmtId="3" fontId="13" fillId="33" borderId="0" xfId="50" applyNumberFormat="1" applyFont="1" applyFill="1" applyBorder="1" applyAlignment="1">
      <alignment vertical="center"/>
      <protection/>
    </xf>
    <xf numFmtId="3" fontId="13" fillId="33" borderId="0" xfId="50" applyNumberFormat="1" applyFont="1" applyFill="1" applyBorder="1" applyAlignment="1">
      <alignment horizontal="right" vertical="center"/>
      <protection/>
    </xf>
    <xf numFmtId="0" fontId="15" fillId="0" borderId="0" xfId="50" applyNumberFormat="1" applyFont="1" applyFill="1" applyAlignment="1">
      <alignment horizontal="left"/>
      <protection/>
    </xf>
    <xf numFmtId="3" fontId="15" fillId="0" borderId="0" xfId="50" applyNumberFormat="1" applyFont="1" applyFill="1" applyAlignment="1">
      <alignment horizontal="right"/>
      <protection/>
    </xf>
    <xf numFmtId="3" fontId="15" fillId="0" borderId="0" xfId="50" applyNumberFormat="1" applyFont="1" applyFill="1">
      <alignment/>
      <protection/>
    </xf>
    <xf numFmtId="0" fontId="15" fillId="0" borderId="0" xfId="50" applyNumberFormat="1" applyFont="1" applyFill="1" applyBorder="1" applyAlignment="1">
      <alignment horizontal="left"/>
      <protection/>
    </xf>
    <xf numFmtId="3" fontId="15" fillId="0" borderId="0" xfId="50" applyNumberFormat="1" applyFont="1" applyFill="1" applyBorder="1">
      <alignment/>
      <protection/>
    </xf>
    <xf numFmtId="3" fontId="15" fillId="0" borderId="0" xfId="50" applyNumberFormat="1" applyFont="1" applyFill="1" applyBorder="1" applyAlignment="1">
      <alignment horizontal="right"/>
      <protection/>
    </xf>
    <xf numFmtId="3" fontId="15" fillId="0" borderId="0" xfId="50" applyNumberFormat="1" applyFont="1" applyFill="1" applyBorder="1" applyAlignment="1" quotePrefix="1">
      <alignment horizontal="right"/>
      <protection/>
    </xf>
    <xf numFmtId="3" fontId="16" fillId="0" borderId="0" xfId="50" applyNumberFormat="1" applyFont="1" applyFill="1" applyBorder="1" applyAlignment="1">
      <alignment horizontal="right"/>
      <protection/>
    </xf>
    <xf numFmtId="0" fontId="13" fillId="33" borderId="0" xfId="50" applyFont="1" applyFill="1" applyBorder="1" applyAlignment="1">
      <alignment horizontal="left" vertical="center"/>
      <protection/>
    </xf>
    <xf numFmtId="0" fontId="17" fillId="0" borderId="0" xfId="50" applyFont="1">
      <alignment/>
      <protection/>
    </xf>
    <xf numFmtId="0" fontId="17" fillId="0" borderId="10" xfId="50" applyFont="1" applyBorder="1" applyAlignment="1">
      <alignment horizontal="left"/>
      <protection/>
    </xf>
    <xf numFmtId="0" fontId="17" fillId="0" borderId="0" xfId="51" applyFont="1" applyBorder="1" applyAlignment="1">
      <alignment horizontal="left"/>
      <protection/>
    </xf>
    <xf numFmtId="0" fontId="17" fillId="0" borderId="0" xfId="50" applyFont="1" applyAlignment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150" xfId="50"/>
    <cellStyle name="Normal_ÅB93T15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228" xfId="60"/>
    <cellStyle name="Comma [0]" xfId="61"/>
    <cellStyle name="Utdata" xfId="62"/>
    <cellStyle name="Currency" xfId="63"/>
    <cellStyle name="Valuta (0)_ÅB93S228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1.125" style="2" customWidth="1"/>
    <col min="2" max="2" width="14.375" style="2" customWidth="1"/>
    <col min="3" max="6" width="14.375" style="6" customWidth="1"/>
    <col min="7" max="16384" width="9.125" style="2" customWidth="1"/>
  </cols>
  <sheetData>
    <row r="1" ht="12.75">
      <c r="A1" s="4" t="s">
        <v>17</v>
      </c>
    </row>
    <row r="2" ht="15">
      <c r="A2" s="5" t="s">
        <v>18</v>
      </c>
    </row>
    <row r="3" ht="15">
      <c r="A3" s="5" t="s">
        <v>10</v>
      </c>
    </row>
    <row r="5" spans="1:6" s="1" customFormat="1" ht="13.5" customHeight="1">
      <c r="A5" s="18" t="s">
        <v>0</v>
      </c>
      <c r="B5" s="7" t="s">
        <v>1</v>
      </c>
      <c r="C5" s="7" t="s">
        <v>2</v>
      </c>
      <c r="D5" s="7" t="s">
        <v>11</v>
      </c>
      <c r="E5" s="7" t="s">
        <v>12</v>
      </c>
      <c r="F5" s="7" t="s">
        <v>3</v>
      </c>
    </row>
    <row r="6" spans="1:6" s="1" customFormat="1" ht="13.5" customHeight="1">
      <c r="A6" s="8"/>
      <c r="B6" s="9" t="s">
        <v>4</v>
      </c>
      <c r="C6" s="9" t="s">
        <v>5</v>
      </c>
      <c r="D6" s="9" t="s">
        <v>13</v>
      </c>
      <c r="E6" s="9" t="s">
        <v>14</v>
      </c>
      <c r="F6" s="9" t="s">
        <v>6</v>
      </c>
    </row>
    <row r="7" spans="1:6" s="3" customFormat="1" ht="18" customHeight="1">
      <c r="A7" s="10">
        <v>1985</v>
      </c>
      <c r="B7" s="11">
        <v>362</v>
      </c>
      <c r="C7" s="11">
        <v>64</v>
      </c>
      <c r="D7" s="11">
        <v>776</v>
      </c>
      <c r="E7" s="11">
        <v>5</v>
      </c>
      <c r="F7" s="11">
        <f aca="true" t="shared" si="0" ref="F7:F22">SUM(B7:E7)</f>
        <v>1207</v>
      </c>
    </row>
    <row r="8" spans="1:6" s="3" customFormat="1" ht="12" customHeight="1">
      <c r="A8" s="10">
        <v>1986</v>
      </c>
      <c r="B8" s="11">
        <v>271</v>
      </c>
      <c r="C8" s="11">
        <v>59</v>
      </c>
      <c r="D8" s="11">
        <v>466</v>
      </c>
      <c r="E8" s="11" t="s">
        <v>7</v>
      </c>
      <c r="F8" s="11">
        <f t="shared" si="0"/>
        <v>796</v>
      </c>
    </row>
    <row r="9" spans="1:6" s="3" customFormat="1" ht="12" customHeight="1">
      <c r="A9" s="10">
        <v>1987</v>
      </c>
      <c r="B9" s="11">
        <v>340</v>
      </c>
      <c r="C9" s="11">
        <v>9</v>
      </c>
      <c r="D9" s="11">
        <v>415</v>
      </c>
      <c r="E9" s="11" t="s">
        <v>7</v>
      </c>
      <c r="F9" s="11">
        <f t="shared" si="0"/>
        <v>764</v>
      </c>
    </row>
    <row r="10" spans="1:6" s="3" customFormat="1" ht="12" customHeight="1">
      <c r="A10" s="10">
        <v>1988</v>
      </c>
      <c r="B10" s="11">
        <v>375</v>
      </c>
      <c r="C10" s="11">
        <v>163</v>
      </c>
      <c r="D10" s="11">
        <v>965</v>
      </c>
      <c r="E10" s="11">
        <v>4</v>
      </c>
      <c r="F10" s="11">
        <f t="shared" si="0"/>
        <v>1507</v>
      </c>
    </row>
    <row r="11" spans="1:6" s="3" customFormat="1" ht="12" customHeight="1">
      <c r="A11" s="10">
        <v>1989</v>
      </c>
      <c r="B11" s="11">
        <v>342</v>
      </c>
      <c r="C11" s="11">
        <v>192</v>
      </c>
      <c r="D11" s="11">
        <v>1188</v>
      </c>
      <c r="E11" s="11">
        <v>50</v>
      </c>
      <c r="F11" s="11">
        <f t="shared" si="0"/>
        <v>1772</v>
      </c>
    </row>
    <row r="12" spans="1:6" s="3" customFormat="1" ht="18" customHeight="1">
      <c r="A12" s="10">
        <v>1990</v>
      </c>
      <c r="B12" s="11">
        <v>287</v>
      </c>
      <c r="C12" s="11">
        <v>189</v>
      </c>
      <c r="D12" s="11">
        <v>1031</v>
      </c>
      <c r="E12" s="11">
        <v>21</v>
      </c>
      <c r="F12" s="11">
        <f t="shared" si="0"/>
        <v>1528</v>
      </c>
    </row>
    <row r="13" spans="1:6" s="3" customFormat="1" ht="12" customHeight="1">
      <c r="A13" s="10">
        <v>1991</v>
      </c>
      <c r="B13" s="11">
        <v>344</v>
      </c>
      <c r="C13" s="11">
        <v>128</v>
      </c>
      <c r="D13" s="11">
        <v>1142</v>
      </c>
      <c r="E13" s="11">
        <v>62</v>
      </c>
      <c r="F13" s="11">
        <f t="shared" si="0"/>
        <v>1676</v>
      </c>
    </row>
    <row r="14" spans="1:6" s="3" customFormat="1" ht="12" customHeight="1">
      <c r="A14" s="10">
        <v>1992</v>
      </c>
      <c r="B14" s="11">
        <v>279</v>
      </c>
      <c r="C14" s="11">
        <v>85</v>
      </c>
      <c r="D14" s="11">
        <v>911</v>
      </c>
      <c r="E14" s="11">
        <v>33</v>
      </c>
      <c r="F14" s="11">
        <f t="shared" si="0"/>
        <v>1308</v>
      </c>
    </row>
    <row r="15" spans="1:6" s="3" customFormat="1" ht="12" customHeight="1">
      <c r="A15" s="10">
        <v>1993</v>
      </c>
      <c r="B15" s="12">
        <v>150</v>
      </c>
      <c r="C15" s="12">
        <v>214</v>
      </c>
      <c r="D15" s="12">
        <v>728</v>
      </c>
      <c r="E15" s="11">
        <v>181</v>
      </c>
      <c r="F15" s="11">
        <f t="shared" si="0"/>
        <v>1273</v>
      </c>
    </row>
    <row r="16" spans="1:6" s="3" customFormat="1" ht="12" customHeight="1">
      <c r="A16" s="10">
        <v>1994</v>
      </c>
      <c r="B16" s="12">
        <v>110</v>
      </c>
      <c r="C16" s="12">
        <v>204</v>
      </c>
      <c r="D16" s="12">
        <v>728</v>
      </c>
      <c r="E16" s="11">
        <v>285</v>
      </c>
      <c r="F16" s="11">
        <f t="shared" si="0"/>
        <v>1327</v>
      </c>
    </row>
    <row r="17" spans="1:6" s="3" customFormat="1" ht="18" customHeight="1">
      <c r="A17" s="13">
        <v>1995</v>
      </c>
      <c r="B17" s="14">
        <v>196</v>
      </c>
      <c r="C17" s="14">
        <v>52</v>
      </c>
      <c r="D17" s="14">
        <v>199</v>
      </c>
      <c r="E17" s="15">
        <v>181</v>
      </c>
      <c r="F17" s="11">
        <f t="shared" si="0"/>
        <v>628</v>
      </c>
    </row>
    <row r="18" spans="1:6" s="3" customFormat="1" ht="12" customHeight="1">
      <c r="A18" s="13">
        <v>1996</v>
      </c>
      <c r="B18" s="14">
        <v>209</v>
      </c>
      <c r="C18" s="14">
        <v>210</v>
      </c>
      <c r="D18" s="14">
        <v>674</v>
      </c>
      <c r="E18" s="15">
        <v>151</v>
      </c>
      <c r="F18" s="11">
        <f t="shared" si="0"/>
        <v>1244</v>
      </c>
    </row>
    <row r="19" spans="1:6" s="3" customFormat="1" ht="12" customHeight="1">
      <c r="A19" s="13">
        <v>1997</v>
      </c>
      <c r="B19" s="14">
        <v>205</v>
      </c>
      <c r="C19" s="14">
        <v>55</v>
      </c>
      <c r="D19" s="14">
        <v>384</v>
      </c>
      <c r="E19" s="15">
        <v>29</v>
      </c>
      <c r="F19" s="11">
        <f t="shared" si="0"/>
        <v>673</v>
      </c>
    </row>
    <row r="20" spans="1:6" s="3" customFormat="1" ht="12" customHeight="1">
      <c r="A20" s="13">
        <v>1998</v>
      </c>
      <c r="B20" s="14">
        <v>376</v>
      </c>
      <c r="C20" s="14">
        <v>129</v>
      </c>
      <c r="D20" s="14">
        <v>400</v>
      </c>
      <c r="E20" s="15">
        <v>11</v>
      </c>
      <c r="F20" s="11">
        <f t="shared" si="0"/>
        <v>916</v>
      </c>
    </row>
    <row r="21" spans="1:6" s="3" customFormat="1" ht="12" customHeight="1">
      <c r="A21" s="13">
        <v>1999</v>
      </c>
      <c r="B21" s="14">
        <v>300</v>
      </c>
      <c r="C21" s="14">
        <v>60</v>
      </c>
      <c r="D21" s="14">
        <v>253</v>
      </c>
      <c r="E21" s="16">
        <v>130</v>
      </c>
      <c r="F21" s="11">
        <f t="shared" si="0"/>
        <v>743</v>
      </c>
    </row>
    <row r="22" spans="1:6" s="3" customFormat="1" ht="18" customHeight="1">
      <c r="A22" s="13">
        <v>2000</v>
      </c>
      <c r="B22" s="14">
        <v>446</v>
      </c>
      <c r="C22" s="14">
        <v>185</v>
      </c>
      <c r="D22" s="14">
        <v>553</v>
      </c>
      <c r="E22" s="16" t="s">
        <v>8</v>
      </c>
      <c r="F22" s="11">
        <f t="shared" si="0"/>
        <v>1184</v>
      </c>
    </row>
    <row r="23" spans="1:6" s="3" customFormat="1" ht="12" customHeight="1">
      <c r="A23" s="13">
        <v>2001</v>
      </c>
      <c r="B23" s="14">
        <v>462</v>
      </c>
      <c r="C23" s="17">
        <v>2</v>
      </c>
      <c r="D23" s="14">
        <v>189</v>
      </c>
      <c r="E23" s="16">
        <v>164</v>
      </c>
      <c r="F23" s="15">
        <f aca="true" t="shared" si="1" ref="F23:F35">SUM(B23,D23:E23)</f>
        <v>815</v>
      </c>
    </row>
    <row r="24" spans="1:6" s="3" customFormat="1" ht="12" customHeight="1">
      <c r="A24" s="13">
        <v>2002</v>
      </c>
      <c r="B24" s="14">
        <v>383</v>
      </c>
      <c r="C24" s="17">
        <v>2</v>
      </c>
      <c r="D24" s="14">
        <v>454</v>
      </c>
      <c r="E24" s="16">
        <v>765</v>
      </c>
      <c r="F24" s="15">
        <f t="shared" si="1"/>
        <v>1602</v>
      </c>
    </row>
    <row r="25" spans="1:6" s="3" customFormat="1" ht="12" customHeight="1">
      <c r="A25" s="13">
        <v>2003</v>
      </c>
      <c r="B25" s="14">
        <v>377</v>
      </c>
      <c r="C25" s="17">
        <v>2</v>
      </c>
      <c r="D25" s="14">
        <v>282</v>
      </c>
      <c r="E25" s="16">
        <f>53+315</f>
        <v>368</v>
      </c>
      <c r="F25" s="15">
        <f t="shared" si="1"/>
        <v>1027</v>
      </c>
    </row>
    <row r="26" spans="1:6" s="3" customFormat="1" ht="12" customHeight="1">
      <c r="A26" s="13">
        <v>2004</v>
      </c>
      <c r="B26" s="14">
        <v>602</v>
      </c>
      <c r="C26" s="17">
        <v>2</v>
      </c>
      <c r="D26" s="14">
        <v>1007</v>
      </c>
      <c r="E26" s="16">
        <v>298</v>
      </c>
      <c r="F26" s="15">
        <f t="shared" si="1"/>
        <v>1907</v>
      </c>
    </row>
    <row r="27" spans="1:6" s="3" customFormat="1" ht="18" customHeight="1">
      <c r="A27" s="13">
        <v>2005</v>
      </c>
      <c r="B27" s="14">
        <v>518</v>
      </c>
      <c r="C27" s="17">
        <v>2</v>
      </c>
      <c r="D27" s="14">
        <v>626</v>
      </c>
      <c r="E27" s="16">
        <f>36+209</f>
        <v>245</v>
      </c>
      <c r="F27" s="15">
        <f t="shared" si="1"/>
        <v>1389</v>
      </c>
    </row>
    <row r="28" spans="1:6" s="3" customFormat="1" ht="12" customHeight="1">
      <c r="A28" s="13">
        <v>2006</v>
      </c>
      <c r="B28" s="14">
        <v>352</v>
      </c>
      <c r="C28" s="17">
        <v>2</v>
      </c>
      <c r="D28" s="14">
        <v>704</v>
      </c>
      <c r="E28" s="16">
        <f>64+12+788</f>
        <v>864</v>
      </c>
      <c r="F28" s="15">
        <f t="shared" si="1"/>
        <v>1920</v>
      </c>
    </row>
    <row r="29" spans="1:6" s="3" customFormat="1" ht="12" customHeight="1">
      <c r="A29" s="13">
        <v>2007</v>
      </c>
      <c r="B29" s="14">
        <v>503</v>
      </c>
      <c r="C29" s="17">
        <v>2</v>
      </c>
      <c r="D29" s="14">
        <v>667</v>
      </c>
      <c r="E29" s="16">
        <v>36</v>
      </c>
      <c r="F29" s="15">
        <f t="shared" si="1"/>
        <v>1206</v>
      </c>
    </row>
    <row r="30" spans="1:6" s="3" customFormat="1" ht="12" customHeight="1">
      <c r="A30" s="13">
        <v>2008</v>
      </c>
      <c r="B30" s="14">
        <v>360</v>
      </c>
      <c r="C30" s="17">
        <v>2</v>
      </c>
      <c r="D30" s="14">
        <v>1625</v>
      </c>
      <c r="E30" s="16">
        <f>15+459</f>
        <v>474</v>
      </c>
      <c r="F30" s="15">
        <f t="shared" si="1"/>
        <v>2459</v>
      </c>
    </row>
    <row r="31" spans="1:6" s="3" customFormat="1" ht="12.75" customHeight="1">
      <c r="A31" s="13">
        <v>2009</v>
      </c>
      <c r="B31" s="14">
        <v>320</v>
      </c>
      <c r="C31" s="17">
        <v>2</v>
      </c>
      <c r="D31" s="14">
        <v>930</v>
      </c>
      <c r="E31" s="16">
        <v>30</v>
      </c>
      <c r="F31" s="15">
        <f t="shared" si="1"/>
        <v>1280</v>
      </c>
    </row>
    <row r="32" spans="1:6" s="3" customFormat="1" ht="18" customHeight="1">
      <c r="A32" s="13">
        <v>2010</v>
      </c>
      <c r="B32" s="14">
        <v>238</v>
      </c>
      <c r="C32" s="17">
        <v>2</v>
      </c>
      <c r="D32" s="14">
        <v>1359</v>
      </c>
      <c r="E32" s="16">
        <v>26</v>
      </c>
      <c r="F32" s="15">
        <f t="shared" si="1"/>
        <v>1623</v>
      </c>
    </row>
    <row r="33" spans="1:6" s="3" customFormat="1" ht="12.75" customHeight="1">
      <c r="A33" s="13">
        <v>2011</v>
      </c>
      <c r="B33" s="14">
        <v>280</v>
      </c>
      <c r="C33" s="17">
        <v>2</v>
      </c>
      <c r="D33" s="14">
        <v>1135</v>
      </c>
      <c r="E33" s="16">
        <v>68</v>
      </c>
      <c r="F33" s="15">
        <f t="shared" si="1"/>
        <v>1483</v>
      </c>
    </row>
    <row r="34" spans="1:6" s="3" customFormat="1" ht="12.75" customHeight="1">
      <c r="A34" s="13">
        <v>2012</v>
      </c>
      <c r="B34" s="14">
        <v>216</v>
      </c>
      <c r="C34" s="17">
        <v>2</v>
      </c>
      <c r="D34" s="14">
        <v>1492</v>
      </c>
      <c r="E34" s="16">
        <v>186</v>
      </c>
      <c r="F34" s="15">
        <f t="shared" si="1"/>
        <v>1894</v>
      </c>
    </row>
    <row r="35" spans="1:6" s="3" customFormat="1" ht="12.75" customHeight="1" thickBot="1">
      <c r="A35" s="13">
        <v>2013</v>
      </c>
      <c r="B35" s="14">
        <v>183</v>
      </c>
      <c r="C35" s="17">
        <v>2</v>
      </c>
      <c r="D35" s="14">
        <v>2039</v>
      </c>
      <c r="E35" s="16">
        <f>43+38</f>
        <v>81</v>
      </c>
      <c r="F35" s="15">
        <f t="shared" si="1"/>
        <v>2303</v>
      </c>
    </row>
    <row r="36" spans="1:6" s="19" customFormat="1" ht="18" customHeight="1">
      <c r="A36" s="20" t="s">
        <v>9</v>
      </c>
      <c r="B36" s="20"/>
      <c r="C36" s="20"/>
      <c r="D36" s="20"/>
      <c r="E36" s="20"/>
      <c r="F36" s="20"/>
    </row>
    <row r="37" spans="1:6" s="19" customFormat="1" ht="10.5" customHeight="1">
      <c r="A37" s="21" t="s">
        <v>15</v>
      </c>
      <c r="B37" s="21"/>
      <c r="C37" s="21"/>
      <c r="D37" s="21"/>
      <c r="E37" s="21"/>
      <c r="F37" s="21"/>
    </row>
    <row r="38" spans="1:6" s="19" customFormat="1" ht="10.5" customHeight="1">
      <c r="A38" s="22" t="s">
        <v>16</v>
      </c>
      <c r="B38" s="22"/>
      <c r="C38" s="22"/>
      <c r="D38" s="22"/>
      <c r="E38" s="22"/>
      <c r="F38" s="22"/>
    </row>
  </sheetData>
  <sheetProtection/>
  <mergeCells count="3">
    <mergeCell ref="A36:F36"/>
    <mergeCell ref="A37:F37"/>
    <mergeCell ref="A38:F38"/>
  </mergeCells>
  <printOptions/>
  <pageMargins left="1.1811023622047245" right="0" top="0.3937007874015748" bottom="0" header="0.5118110236220472" footer="0.5118110236220472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2010-03-15T07:38:50Z</cp:lastPrinted>
  <dcterms:created xsi:type="dcterms:W3CDTF">2003-04-23T07:53:06Z</dcterms:created>
  <dcterms:modified xsi:type="dcterms:W3CDTF">2015-01-20T13:57:19Z</dcterms:modified>
  <cp:category/>
  <cp:version/>
  <cp:contentType/>
  <cp:contentStatus/>
</cp:coreProperties>
</file>